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<sst xmlns="http://schemas.openxmlformats.org/spreadsheetml/2006/main" count="177" uniqueCount="72">
  <si>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</si>
  <si>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</si>
  <si>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</si>
  <si>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</si>
  <si>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</si>
  <si>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</si>
  <si>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</si>
  <si>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</si>
  <si>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</si>
  <si>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</si>
  <si>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</si>
  <si>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</si>
  <si>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</si>
  <si>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</si>
  <si>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</si>
  <si>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</si>
  <si>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</si>
  <si>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</si>
  <si>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</si>
  <si>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пр-кт Калинина, 5</t>
  </si>
  <si>
    <t>подвал</t>
  </si>
  <si>
    <t>В прогнозном плане приватизации.</t>
  </si>
  <si>
    <t>пр-кт Калинина, 14</t>
  </si>
  <si>
    <t>1 этаж</t>
  </si>
  <si>
    <t>-</t>
  </si>
  <si>
    <t>ул.Сизова, 26</t>
  </si>
  <si>
    <t>ул.4-я Западная, 78/ул.Г.Титова, 12</t>
  </si>
  <si>
    <t>2 этаж</t>
  </si>
  <si>
    <t>пр-кт Ленина, 92/  ул.Профинтерна, 28</t>
  </si>
  <si>
    <t>ИТОГО:</t>
  </si>
  <si>
    <t>Центральный район</t>
  </si>
  <si>
    <t>пр-кт Социалистический, 78</t>
  </si>
  <si>
    <t>ул.Льва Толстого, 1/ул.Промышленная 13в</t>
  </si>
  <si>
    <t>Ленинский район</t>
  </si>
  <si>
    <t>подвал ЦТП</t>
  </si>
  <si>
    <t>ул.Веры Кащеевой, 18</t>
  </si>
  <si>
    <t>2 этаж ЦТП</t>
  </si>
  <si>
    <t>ул.Шукшина, 28</t>
  </si>
  <si>
    <t>ул.Шукшина, 17а</t>
  </si>
  <si>
    <t>1 этаж ЦТП</t>
  </si>
  <si>
    <t>ул.Островского, 31</t>
  </si>
  <si>
    <t>ул.Юрина, 255</t>
  </si>
  <si>
    <t>ул.Юрина, 192</t>
  </si>
  <si>
    <t>Итого:</t>
  </si>
  <si>
    <t>Железнодорожный район</t>
  </si>
  <si>
    <t>пр-кт Ленина, 65</t>
  </si>
  <si>
    <t>ул.Антона Петрова 108б</t>
  </si>
  <si>
    <t>ул.Северо-Западная, 224</t>
  </si>
  <si>
    <t>ул.Воронежская, 2</t>
  </si>
  <si>
    <t>Индустриальный район</t>
  </si>
  <si>
    <t>ул. 50 лет СССР, 12</t>
  </si>
  <si>
    <t>ул.Благовещенская, 1а</t>
  </si>
  <si>
    <t>Павловский тракт, 132</t>
  </si>
  <si>
    <t>ул.Новосибирская, 1а</t>
  </si>
  <si>
    <t>ул.Малахова, 128</t>
  </si>
  <si>
    <t>ул.Антона Петрова, 231а</t>
  </si>
  <si>
    <t>ул.Суворова, 11</t>
  </si>
  <si>
    <r>
      <t>КУМС- Сергиенко Дарья Игоревна т.</t>
    </r>
    <r>
      <rPr>
        <b/>
        <sz val="8"/>
        <rFont val="Times New Roman"/>
        <family val="1"/>
      </rPr>
      <t>370-498</t>
    </r>
  </si>
  <si>
    <r>
      <t>КУМС - Толстых Регина Сергеевна т.</t>
    </r>
    <r>
      <rPr>
        <b/>
        <sz val="8"/>
        <rFont val="Times New Roman"/>
        <family val="1"/>
      </rPr>
      <t>370-478</t>
    </r>
  </si>
  <si>
    <r>
      <t>КУМС - Дорохова Маргарита Анатольевна т.</t>
    </r>
    <r>
      <rPr>
        <b/>
        <sz val="8"/>
        <rFont val="Times New Roman"/>
        <family val="1"/>
      </rPr>
      <t>370-479</t>
    </r>
  </si>
  <si>
    <t>ул.Шумакова, 45а</t>
  </si>
  <si>
    <t>подвал МКД</t>
  </si>
  <si>
    <t>2 этаж МКД</t>
  </si>
  <si>
    <t>Административное здание</t>
  </si>
  <si>
    <t>ул. Чайковского, 33</t>
  </si>
  <si>
    <t>ул.Попова, 104</t>
  </si>
  <si>
    <t>ул.Привокзальная, 5</t>
  </si>
  <si>
    <t>водонапорная башня</t>
  </si>
  <si>
    <t>В перечне имущественной поддержки</t>
  </si>
  <si>
    <t>укрытие арочного типа (капонир)</t>
  </si>
  <si>
    <t>800 м в северо-западном направлении от дома по  ул.Меридианная, 1, площадью 920,0 кв.м.</t>
  </si>
  <si>
    <t>на 01.11.2023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</si>
</sst>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165" fontId="4" fillId="0" borderId="10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2" fontId="48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65" fontId="4" fillId="33" borderId="10" xfId="58" applyNumberFormat="1" applyFont="1" applyFill="1" applyBorder="1" applyAlignment="1" applyProtection="1">
      <alignment vertical="center" wrapText="1"/>
      <protection locked="0"/>
    </xf>
    <xf numFmtId="165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65" fontId="5" fillId="0" borderId="10" xfId="58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65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3" fontId="5" fillId="0" borderId="10" xfId="58" applyFont="1" applyFill="1" applyBorder="1" applyAlignment="1" applyProtection="1">
      <alignment vertical="center" wrapText="1"/>
      <protection locked="0"/>
    </xf>
    <xf numFmtId="43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66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5" applyFont="1" applyFill="1" applyBorder="1" applyAlignment="1" applyProtection="1">
      <alignment vertical="top" wrapText="1"/>
      <protection locked="0"/>
    </xf>
    <xf numFmtId="9" fontId="4" fillId="0" borderId="10" xfId="55" applyFont="1" applyFill="1" applyBorder="1" applyAlignment="1" applyProtection="1">
      <alignment horizontal="center" vertical="top" wrapText="1"/>
      <protection locked="0"/>
    </xf>
    <xf numFmtId="166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4" fillId="0" borderId="10" xfId="55" applyFont="1" applyFill="1" applyBorder="1" applyAlignment="1" applyProtection="1">
      <alignment horizontal="left" vertical="top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165" fontId="5" fillId="0" borderId="0" xfId="58" applyNumberFormat="1" applyFont="1" applyFill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65" fontId="4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PageLayoutView="0" workbookViewId="0" topLeftCell="A1">
      <selection activeCell="L72" sqref="L72"/>
    </sheetView>
  </sheetViews>
  <sheetFormatPr defaultColWidth="9.140625" defaultRowHeight="15"/>
  <cols>
    <col min="1" max="1" width="5.7109375" style="16" customWidth="1"/>
    <col min="2" max="2" width="23.8515625" style="14" customWidth="1"/>
    <col min="3" max="3" width="20.28125" style="15" customWidth="1"/>
    <col min="4" max="4" width="10.7109375" style="16" customWidth="1"/>
    <col min="5" max="5" width="8.140625" style="16" customWidth="1"/>
    <col min="6" max="6" width="28.7109375" style="17" customWidth="1"/>
    <col min="7" max="16384" width="9.140625" style="1" customWidth="1"/>
  </cols>
  <sheetData>
    <row r="1" spans="1:6" ht="15" customHeight="1">
      <c r="A1" s="21"/>
      <c r="B1" s="92" t="s">
        <v>0</v>
      </c>
      <c r="C1" s="92"/>
      <c r="D1" s="92"/>
      <c r="E1" s="92"/>
      <c r="F1" s="92"/>
    </row>
    <row r="2" spans="1:6" ht="15" customHeight="1">
      <c r="A2" s="21"/>
      <c r="B2" s="92" t="s">
        <v>1</v>
      </c>
      <c r="C2" s="92"/>
      <c r="D2" s="92"/>
      <c r="E2" s="92"/>
      <c r="F2" s="92"/>
    </row>
    <row r="3" spans="1:6" ht="12.75">
      <c r="A3" s="21"/>
      <c r="B3" s="92" t="s">
        <v>2</v>
      </c>
      <c r="C3" s="92"/>
      <c r="D3" s="92"/>
      <c r="E3" s="92"/>
      <c r="F3" s="92"/>
    </row>
    <row r="4" spans="1:6" ht="15" customHeight="1">
      <c r="A4" s="21"/>
      <c r="B4" s="93" t="s">
        <v>71</v>
      </c>
      <c r="C4" s="93"/>
      <c r="D4" s="93"/>
      <c r="E4" s="93"/>
      <c r="F4" s="93"/>
    </row>
    <row r="5" spans="1:6" ht="15">
      <c r="A5" s="21"/>
      <c r="B5" s="2"/>
      <c r="C5" s="3" t="s">
        <v>3</v>
      </c>
      <c r="D5" s="4"/>
      <c r="E5" s="4"/>
      <c r="F5" s="5"/>
    </row>
    <row r="6" spans="1:6" ht="12.75">
      <c r="A6" s="21"/>
      <c r="B6" s="94" t="s">
        <v>4</v>
      </c>
      <c r="C6" s="94"/>
      <c r="D6" s="94"/>
      <c r="E6" s="94"/>
      <c r="F6" s="94"/>
    </row>
    <row r="7" spans="1:6" ht="21.75" customHeight="1">
      <c r="A7" s="21"/>
      <c r="B7" s="91" t="s">
        <v>5</v>
      </c>
      <c r="C7" s="91"/>
      <c r="D7" s="91"/>
      <c r="E7" s="91"/>
      <c r="F7" s="91"/>
    </row>
    <row r="8" spans="1:6" ht="37.5" customHeight="1">
      <c r="A8" s="21"/>
      <c r="B8" s="91" t="s">
        <v>6</v>
      </c>
      <c r="C8" s="91"/>
      <c r="D8" s="91"/>
      <c r="E8" s="91"/>
      <c r="F8" s="91"/>
    </row>
    <row r="9" spans="1:6" ht="11.25" customHeight="1">
      <c r="A9" s="21"/>
      <c r="B9" s="96" t="s">
        <v>7</v>
      </c>
      <c r="C9" s="96"/>
      <c r="D9" s="96"/>
      <c r="E9" s="96"/>
      <c r="F9" s="96"/>
    </row>
    <row r="10" spans="1:6" ht="11.25" customHeight="1">
      <c r="A10" s="21"/>
      <c r="B10" s="96" t="s">
        <v>8</v>
      </c>
      <c r="C10" s="96"/>
      <c r="D10" s="96"/>
      <c r="E10" s="96"/>
      <c r="F10" s="96"/>
    </row>
    <row r="11" spans="1:6" ht="11.25">
      <c r="A11" s="21"/>
      <c r="B11" s="96" t="s">
        <v>9</v>
      </c>
      <c r="C11" s="96"/>
      <c r="D11" s="96"/>
      <c r="E11" s="96"/>
      <c r="F11" s="96"/>
    </row>
    <row r="12" spans="1:6" ht="11.25">
      <c r="A12" s="21"/>
      <c r="B12" s="22"/>
      <c r="C12" s="22"/>
      <c r="D12" s="22"/>
      <c r="E12" s="85"/>
      <c r="F12" s="22"/>
    </row>
    <row r="13" spans="1:6" ht="11.25">
      <c r="A13" s="21"/>
      <c r="B13" s="23"/>
      <c r="C13" s="24" t="s">
        <v>10</v>
      </c>
      <c r="D13" s="21"/>
      <c r="E13" s="21"/>
      <c r="F13" s="25"/>
    </row>
    <row r="14" spans="1:6" ht="11.25">
      <c r="A14" s="21"/>
      <c r="B14" s="23"/>
      <c r="C14" s="26" t="s">
        <v>57</v>
      </c>
      <c r="D14" s="21"/>
      <c r="E14" s="21"/>
      <c r="F14" s="25"/>
    </row>
    <row r="15" spans="1:6" s="6" customFormat="1" ht="31.5" customHeight="1">
      <c r="A15" s="27" t="s">
        <v>11</v>
      </c>
      <c r="B15" s="27" t="s">
        <v>12</v>
      </c>
      <c r="C15" s="27" t="s">
        <v>13</v>
      </c>
      <c r="D15" s="28" t="s">
        <v>14</v>
      </c>
      <c r="E15" s="28" t="s">
        <v>15</v>
      </c>
      <c r="F15" s="27" t="s">
        <v>16</v>
      </c>
    </row>
    <row r="16" spans="1:6" ht="11.25">
      <c r="A16" s="29">
        <v>1</v>
      </c>
      <c r="B16" s="9" t="s">
        <v>17</v>
      </c>
      <c r="C16" s="11" t="s">
        <v>18</v>
      </c>
      <c r="D16" s="8">
        <v>37.4</v>
      </c>
      <c r="E16" s="74" t="s">
        <v>24</v>
      </c>
      <c r="F16" s="9"/>
    </row>
    <row r="17" spans="1:6" ht="12.75" customHeight="1">
      <c r="A17" s="88">
        <f>1+A16</f>
        <v>2</v>
      </c>
      <c r="B17" s="89" t="s">
        <v>19</v>
      </c>
      <c r="C17" s="32" t="s">
        <v>20</v>
      </c>
      <c r="D17" s="33">
        <v>349.9</v>
      </c>
      <c r="E17" s="75" t="s">
        <v>24</v>
      </c>
      <c r="F17" s="32" t="s">
        <v>21</v>
      </c>
    </row>
    <row r="18" spans="1:6" ht="12.75" customHeight="1">
      <c r="A18" s="29">
        <f>1+A17</f>
        <v>3</v>
      </c>
      <c r="B18" s="18" t="s">
        <v>22</v>
      </c>
      <c r="C18" s="11" t="s">
        <v>20</v>
      </c>
      <c r="D18" s="8">
        <v>336.1</v>
      </c>
      <c r="E18" s="74" t="s">
        <v>24</v>
      </c>
      <c r="F18" s="11" t="s">
        <v>21</v>
      </c>
    </row>
    <row r="19" spans="1:6" s="7" customFormat="1" ht="12" customHeight="1">
      <c r="A19" s="29">
        <v>4</v>
      </c>
      <c r="B19" s="10" t="s">
        <v>25</v>
      </c>
      <c r="C19" s="11" t="s">
        <v>23</v>
      </c>
      <c r="D19" s="8">
        <v>172.5</v>
      </c>
      <c r="E19" s="74">
        <v>44.8</v>
      </c>
      <c r="F19" s="11" t="s">
        <v>21</v>
      </c>
    </row>
    <row r="20" spans="1:6" ht="13.5" customHeight="1">
      <c r="A20" s="29">
        <v>5</v>
      </c>
      <c r="B20" s="31" t="s">
        <v>26</v>
      </c>
      <c r="C20" s="88" t="s">
        <v>20</v>
      </c>
      <c r="D20" s="33">
        <v>602.5</v>
      </c>
      <c r="E20" s="75">
        <v>0</v>
      </c>
      <c r="F20" s="32"/>
    </row>
    <row r="21" spans="1:6" ht="22.5" customHeight="1">
      <c r="A21" s="29">
        <v>6</v>
      </c>
      <c r="B21" s="36" t="s">
        <v>28</v>
      </c>
      <c r="C21" s="37" t="s">
        <v>20</v>
      </c>
      <c r="D21" s="8">
        <v>294.8</v>
      </c>
      <c r="E21" s="76" t="s">
        <v>24</v>
      </c>
      <c r="F21" s="29" t="s">
        <v>21</v>
      </c>
    </row>
    <row r="22" spans="1:6" ht="22.5" customHeight="1">
      <c r="A22" s="38"/>
      <c r="B22" s="39" t="s">
        <v>29</v>
      </c>
      <c r="C22" s="40"/>
      <c r="D22" s="41">
        <f>SUM(D16:D21)</f>
        <v>1793.2</v>
      </c>
      <c r="E22" s="74"/>
      <c r="F22" s="42"/>
    </row>
    <row r="23" spans="1:6" ht="22.5" customHeight="1">
      <c r="A23" s="43"/>
      <c r="B23" s="44"/>
      <c r="C23" s="45"/>
      <c r="D23" s="46"/>
      <c r="E23" s="46"/>
      <c r="F23" s="47"/>
    </row>
    <row r="24" spans="1:6" ht="20.25" customHeight="1">
      <c r="A24" s="21"/>
      <c r="B24" s="23"/>
      <c r="C24" s="24" t="s">
        <v>30</v>
      </c>
      <c r="D24" s="21"/>
      <c r="E24" s="21"/>
      <c r="F24" s="25"/>
    </row>
    <row r="25" spans="1:6" s="7" customFormat="1" ht="23.25" customHeight="1">
      <c r="A25" s="21"/>
      <c r="B25" s="23"/>
      <c r="C25" s="48" t="s">
        <v>58</v>
      </c>
      <c r="D25" s="21"/>
      <c r="E25" s="21"/>
      <c r="F25" s="25"/>
    </row>
    <row r="26" spans="1:6" s="7" customFormat="1" ht="29.25" customHeight="1">
      <c r="A26" s="27" t="s">
        <v>11</v>
      </c>
      <c r="B26" s="27" t="s">
        <v>12</v>
      </c>
      <c r="C26" s="27" t="s">
        <v>13</v>
      </c>
      <c r="D26" s="28" t="s">
        <v>14</v>
      </c>
      <c r="E26" s="28" t="s">
        <v>15</v>
      </c>
      <c r="F26" s="27" t="s">
        <v>16</v>
      </c>
    </row>
    <row r="27" spans="1:6" ht="11.25" customHeight="1">
      <c r="A27" s="29">
        <v>1</v>
      </c>
      <c r="B27" s="10" t="s">
        <v>64</v>
      </c>
      <c r="C27" s="11" t="s">
        <v>23</v>
      </c>
      <c r="D27" s="12">
        <v>11</v>
      </c>
      <c r="E27" s="74">
        <v>4</v>
      </c>
      <c r="F27" s="32" t="s">
        <v>68</v>
      </c>
    </row>
    <row r="28" spans="1:6" ht="11.25" customHeight="1">
      <c r="A28" s="29">
        <v>2</v>
      </c>
      <c r="B28" s="10" t="s">
        <v>64</v>
      </c>
      <c r="C28" s="11" t="s">
        <v>23</v>
      </c>
      <c r="D28" s="12">
        <v>9.7</v>
      </c>
      <c r="E28" s="74">
        <v>3.5</v>
      </c>
      <c r="F28" s="32" t="s">
        <v>68</v>
      </c>
    </row>
    <row r="29" spans="1:6" ht="13.5" customHeight="1">
      <c r="A29" s="29">
        <v>3</v>
      </c>
      <c r="B29" s="10" t="s">
        <v>31</v>
      </c>
      <c r="C29" s="11" t="s">
        <v>20</v>
      </c>
      <c r="D29" s="12">
        <v>263.2</v>
      </c>
      <c r="E29" s="77" t="s">
        <v>24</v>
      </c>
      <c r="F29" s="11" t="s">
        <v>21</v>
      </c>
    </row>
    <row r="30" spans="1:6" ht="39.75" customHeight="1">
      <c r="A30" s="97">
        <v>4</v>
      </c>
      <c r="B30" s="98" t="s">
        <v>32</v>
      </c>
      <c r="C30" s="11" t="s">
        <v>23</v>
      </c>
      <c r="D30" s="12">
        <v>175.7</v>
      </c>
      <c r="E30" s="77" t="s">
        <v>24</v>
      </c>
      <c r="F30" s="9"/>
    </row>
    <row r="31" spans="1:6" ht="11.25" customHeight="1">
      <c r="A31" s="97"/>
      <c r="B31" s="98"/>
      <c r="C31" s="11" t="s">
        <v>27</v>
      </c>
      <c r="D31" s="12">
        <v>583.1</v>
      </c>
      <c r="E31" s="77" t="s">
        <v>24</v>
      </c>
      <c r="F31" s="9"/>
    </row>
    <row r="32" spans="1:6" ht="33.75" customHeight="1">
      <c r="A32" s="97"/>
      <c r="B32" s="98"/>
      <c r="C32" s="11" t="s">
        <v>23</v>
      </c>
      <c r="D32" s="12">
        <v>215.9</v>
      </c>
      <c r="E32" s="77" t="s">
        <v>24</v>
      </c>
      <c r="F32" s="9"/>
    </row>
    <row r="33" spans="1:6" ht="12.75" customHeight="1">
      <c r="A33" s="97"/>
      <c r="B33" s="98"/>
      <c r="C33" s="11" t="s">
        <v>23</v>
      </c>
      <c r="D33" s="12">
        <v>166.9</v>
      </c>
      <c r="E33" s="77" t="s">
        <v>24</v>
      </c>
      <c r="F33" s="9"/>
    </row>
    <row r="34" spans="1:6" s="7" customFormat="1" ht="23.25" customHeight="1">
      <c r="A34" s="11"/>
      <c r="B34" s="39" t="s">
        <v>29</v>
      </c>
      <c r="C34" s="11"/>
      <c r="D34" s="50">
        <f>SUM(D27:D33)</f>
        <v>1425.5000000000002</v>
      </c>
      <c r="E34" s="50"/>
      <c r="F34" s="9"/>
    </row>
    <row r="35" spans="1:6" s="7" customFormat="1" ht="11.25">
      <c r="A35" s="43"/>
      <c r="B35" s="51"/>
      <c r="C35" s="45"/>
      <c r="D35" s="52"/>
      <c r="E35" s="52"/>
      <c r="F35" s="13"/>
    </row>
    <row r="36" spans="1:6" s="7" customFormat="1" ht="11.25">
      <c r="A36" s="45"/>
      <c r="B36" s="23"/>
      <c r="C36" s="24" t="s">
        <v>33</v>
      </c>
      <c r="D36" s="21"/>
      <c r="E36" s="21"/>
      <c r="F36" s="25"/>
    </row>
    <row r="37" spans="1:6" s="7" customFormat="1" ht="11.25">
      <c r="A37" s="21"/>
      <c r="B37" s="23"/>
      <c r="C37" s="48" t="s">
        <v>59</v>
      </c>
      <c r="D37" s="21"/>
      <c r="E37" s="21"/>
      <c r="F37" s="25"/>
    </row>
    <row r="38" spans="1:6" s="6" customFormat="1" ht="33">
      <c r="A38" s="27" t="s">
        <v>11</v>
      </c>
      <c r="B38" s="27" t="s">
        <v>12</v>
      </c>
      <c r="C38" s="27" t="s">
        <v>13</v>
      </c>
      <c r="D38" s="28" t="s">
        <v>14</v>
      </c>
      <c r="E38" s="28" t="s">
        <v>15</v>
      </c>
      <c r="F38" s="27" t="s">
        <v>16</v>
      </c>
    </row>
    <row r="39" spans="1:6" s="6" customFormat="1" ht="11.25" customHeight="1">
      <c r="A39" s="29">
        <v>1</v>
      </c>
      <c r="B39" s="53" t="s">
        <v>35</v>
      </c>
      <c r="C39" s="30" t="s">
        <v>36</v>
      </c>
      <c r="D39" s="12">
        <v>99.2</v>
      </c>
      <c r="E39" s="79">
        <v>29.5</v>
      </c>
      <c r="F39" s="11" t="s">
        <v>21</v>
      </c>
    </row>
    <row r="40" spans="1:6" s="6" customFormat="1" ht="11.25" customHeight="1">
      <c r="A40" s="37">
        <v>2</v>
      </c>
      <c r="B40" s="53" t="s">
        <v>37</v>
      </c>
      <c r="C40" s="54" t="s">
        <v>62</v>
      </c>
      <c r="D40" s="12">
        <v>33.5</v>
      </c>
      <c r="E40" s="78">
        <v>6.4</v>
      </c>
      <c r="F40" s="11" t="s">
        <v>68</v>
      </c>
    </row>
    <row r="41" spans="1:6" s="6" customFormat="1" ht="11.25" customHeight="1">
      <c r="A41" s="29">
        <v>3</v>
      </c>
      <c r="B41" s="10" t="s">
        <v>38</v>
      </c>
      <c r="C41" s="55" t="s">
        <v>39</v>
      </c>
      <c r="D41" s="12">
        <v>67.6</v>
      </c>
      <c r="E41" s="78">
        <v>19.8</v>
      </c>
      <c r="F41" s="11"/>
    </row>
    <row r="42" spans="1:6" s="6" customFormat="1" ht="11.25" customHeight="1">
      <c r="A42" s="56">
        <v>4</v>
      </c>
      <c r="B42" s="10" t="s">
        <v>40</v>
      </c>
      <c r="C42" s="55" t="s">
        <v>61</v>
      </c>
      <c r="D42" s="12">
        <v>322.3</v>
      </c>
      <c r="E42" s="78" t="s">
        <v>24</v>
      </c>
      <c r="F42" s="11" t="s">
        <v>21</v>
      </c>
    </row>
    <row r="43" spans="1:6" s="6" customFormat="1" ht="15" customHeight="1">
      <c r="A43" s="56">
        <v>5</v>
      </c>
      <c r="B43" s="10" t="s">
        <v>40</v>
      </c>
      <c r="C43" s="55" t="s">
        <v>61</v>
      </c>
      <c r="D43" s="12">
        <v>265</v>
      </c>
      <c r="E43" s="78" t="s">
        <v>24</v>
      </c>
      <c r="F43" s="11" t="s">
        <v>21</v>
      </c>
    </row>
    <row r="44" spans="1:6" s="6" customFormat="1" ht="11.25" customHeight="1">
      <c r="A44" s="29">
        <v>6</v>
      </c>
      <c r="B44" s="10" t="s">
        <v>41</v>
      </c>
      <c r="C44" s="55" t="s">
        <v>61</v>
      </c>
      <c r="D44" s="12">
        <v>238</v>
      </c>
      <c r="E44" s="78">
        <v>2.8</v>
      </c>
      <c r="F44" s="11"/>
    </row>
    <row r="45" spans="1:6" ht="15.75" customHeight="1">
      <c r="A45" s="49">
        <v>7</v>
      </c>
      <c r="B45" s="10" t="s">
        <v>42</v>
      </c>
      <c r="C45" s="55" t="s">
        <v>61</v>
      </c>
      <c r="D45" s="12">
        <v>215.6</v>
      </c>
      <c r="E45" s="79" t="s">
        <v>24</v>
      </c>
      <c r="F45" s="11" t="s">
        <v>21</v>
      </c>
    </row>
    <row r="46" spans="1:6" ht="11.25" customHeight="1">
      <c r="A46" s="29"/>
      <c r="B46" s="57" t="s">
        <v>43</v>
      </c>
      <c r="C46" s="38"/>
      <c r="D46" s="58">
        <f>SUM(D39:D45)</f>
        <v>1241.1999999999998</v>
      </c>
      <c r="E46" s="80"/>
      <c r="F46" s="57"/>
    </row>
    <row r="47" spans="1:6" ht="11.25" customHeight="1">
      <c r="A47" s="43"/>
      <c r="B47" s="60"/>
      <c r="C47" s="61"/>
      <c r="D47" s="52"/>
      <c r="E47" s="52"/>
      <c r="F47" s="60"/>
    </row>
    <row r="48" spans="1:6" ht="33" customHeight="1">
      <c r="A48" s="61"/>
      <c r="B48" s="23"/>
      <c r="C48" s="24" t="s">
        <v>44</v>
      </c>
      <c r="D48" s="21"/>
      <c r="E48" s="21"/>
      <c r="F48" s="25"/>
    </row>
    <row r="49" spans="1:6" ht="11.25" customHeight="1">
      <c r="A49" s="21"/>
      <c r="B49" s="23"/>
      <c r="C49" s="26" t="s">
        <v>57</v>
      </c>
      <c r="D49" s="21"/>
      <c r="E49" s="21"/>
      <c r="F49" s="25"/>
    </row>
    <row r="50" spans="1:6" ht="33">
      <c r="A50" s="27" t="s">
        <v>11</v>
      </c>
      <c r="B50" s="27" t="s">
        <v>12</v>
      </c>
      <c r="C50" s="27" t="s">
        <v>13</v>
      </c>
      <c r="D50" s="28" t="s">
        <v>14</v>
      </c>
      <c r="E50" s="28" t="s">
        <v>15</v>
      </c>
      <c r="F50" s="27" t="s">
        <v>16</v>
      </c>
    </row>
    <row r="51" spans="1:6" ht="11.25">
      <c r="A51" s="88">
        <v>1</v>
      </c>
      <c r="B51" s="31" t="s">
        <v>45</v>
      </c>
      <c r="C51" s="32" t="s">
        <v>20</v>
      </c>
      <c r="D51" s="34">
        <v>471.2</v>
      </c>
      <c r="E51" s="75" t="s">
        <v>24</v>
      </c>
      <c r="F51" s="32" t="s">
        <v>21</v>
      </c>
    </row>
    <row r="52" spans="1:6" ht="11.25">
      <c r="A52" s="88">
        <v>2</v>
      </c>
      <c r="B52" s="35" t="s">
        <v>46</v>
      </c>
      <c r="C52" s="63" t="s">
        <v>20</v>
      </c>
      <c r="D52" s="34">
        <v>254.9</v>
      </c>
      <c r="E52" s="81">
        <v>76.4</v>
      </c>
      <c r="F52" s="32" t="s">
        <v>21</v>
      </c>
    </row>
    <row r="53" spans="1:6" ht="11.25">
      <c r="A53" s="88">
        <v>3</v>
      </c>
      <c r="B53" s="35" t="s">
        <v>47</v>
      </c>
      <c r="C53" s="63" t="s">
        <v>20</v>
      </c>
      <c r="D53" s="34">
        <v>201.4</v>
      </c>
      <c r="E53" s="81" t="s">
        <v>24</v>
      </c>
      <c r="F53" s="32" t="s">
        <v>21</v>
      </c>
    </row>
    <row r="54" spans="1:6" ht="11.25" customHeight="1">
      <c r="A54" s="29">
        <v>4</v>
      </c>
      <c r="B54" s="36" t="s">
        <v>66</v>
      </c>
      <c r="C54" s="37" t="s">
        <v>67</v>
      </c>
      <c r="D54" s="12"/>
      <c r="E54" s="76" t="s">
        <v>24</v>
      </c>
      <c r="F54" s="11"/>
    </row>
    <row r="55" spans="1:6" ht="11.25">
      <c r="A55" s="29">
        <v>5</v>
      </c>
      <c r="B55" s="36" t="s">
        <v>48</v>
      </c>
      <c r="C55" s="37" t="s">
        <v>23</v>
      </c>
      <c r="D55" s="12">
        <v>34.1</v>
      </c>
      <c r="E55" s="76">
        <v>0.6</v>
      </c>
      <c r="F55" s="11"/>
    </row>
    <row r="56" spans="1:6" ht="26.25" customHeight="1">
      <c r="A56" s="55"/>
      <c r="B56" s="39" t="s">
        <v>43</v>
      </c>
      <c r="C56" s="40"/>
      <c r="D56" s="59">
        <f>SUM(D51:D55)</f>
        <v>961.6</v>
      </c>
      <c r="E56" s="82"/>
      <c r="F56" s="64"/>
    </row>
    <row r="57" spans="1:6" ht="34.5" customHeight="1">
      <c r="A57" s="61"/>
      <c r="B57" s="65"/>
      <c r="C57" s="66"/>
      <c r="D57" s="67"/>
      <c r="E57" s="67"/>
      <c r="F57" s="68"/>
    </row>
    <row r="58" spans="1:6" ht="11.25">
      <c r="A58" s="67"/>
      <c r="B58" s="23"/>
      <c r="C58" s="24" t="s">
        <v>49</v>
      </c>
      <c r="D58" s="21"/>
      <c r="E58" s="21"/>
      <c r="F58" s="25"/>
    </row>
    <row r="59" spans="1:6" ht="11.25" customHeight="1">
      <c r="A59" s="21"/>
      <c r="B59" s="23"/>
      <c r="C59" s="48" t="s">
        <v>59</v>
      </c>
      <c r="D59" s="21"/>
      <c r="E59" s="21"/>
      <c r="F59" s="25"/>
    </row>
    <row r="60" spans="1:6" ht="33">
      <c r="A60" s="27" t="s">
        <v>11</v>
      </c>
      <c r="B60" s="27" t="s">
        <v>12</v>
      </c>
      <c r="C60" s="27" t="s">
        <v>13</v>
      </c>
      <c r="D60" s="28" t="s">
        <v>14</v>
      </c>
      <c r="E60" s="28" t="s">
        <v>15</v>
      </c>
      <c r="F60" s="27" t="s">
        <v>16</v>
      </c>
    </row>
    <row r="61" spans="1:6" ht="11.25">
      <c r="A61" s="69">
        <v>1</v>
      </c>
      <c r="B61" s="70" t="s">
        <v>50</v>
      </c>
      <c r="C61" s="71" t="s">
        <v>61</v>
      </c>
      <c r="D61" s="12">
        <v>306.8</v>
      </c>
      <c r="E61" s="74">
        <v>96.1</v>
      </c>
      <c r="F61" s="11" t="s">
        <v>21</v>
      </c>
    </row>
    <row r="62" spans="1:6" ht="11.25">
      <c r="A62" s="72">
        <f aca="true" t="shared" si="0" ref="A62:A73">A61+1</f>
        <v>2</v>
      </c>
      <c r="B62" s="73" t="s">
        <v>51</v>
      </c>
      <c r="C62" s="71" t="s">
        <v>63</v>
      </c>
      <c r="D62" s="12">
        <v>212</v>
      </c>
      <c r="E62" s="74" t="s">
        <v>24</v>
      </c>
      <c r="F62" s="11" t="s">
        <v>21</v>
      </c>
    </row>
    <row r="63" spans="1:6" ht="30.75" customHeight="1">
      <c r="A63" s="72">
        <f t="shared" si="0"/>
        <v>3</v>
      </c>
      <c r="B63" s="10" t="s">
        <v>65</v>
      </c>
      <c r="C63" s="11" t="s">
        <v>39</v>
      </c>
      <c r="D63" s="12">
        <f>15.8-2.3</f>
        <v>13.5</v>
      </c>
      <c r="E63" s="74">
        <f>4-2.3</f>
        <v>1.7000000000000002</v>
      </c>
      <c r="F63" s="11"/>
    </row>
    <row r="64" spans="1:6" ht="11.25">
      <c r="A64" s="72">
        <f t="shared" si="0"/>
        <v>4</v>
      </c>
      <c r="B64" s="10" t="s">
        <v>65</v>
      </c>
      <c r="C64" s="11" t="s">
        <v>36</v>
      </c>
      <c r="D64" s="12">
        <f>52.3+21.4</f>
        <v>73.69999999999999</v>
      </c>
      <c r="E64" s="74">
        <v>21.4</v>
      </c>
      <c r="F64" s="11"/>
    </row>
    <row r="65" spans="1:6" ht="11.25">
      <c r="A65" s="72">
        <f t="shared" si="0"/>
        <v>5</v>
      </c>
      <c r="B65" s="10" t="s">
        <v>65</v>
      </c>
      <c r="C65" s="11" t="s">
        <v>36</v>
      </c>
      <c r="D65" s="12">
        <f>9+3.2</f>
        <v>12.2</v>
      </c>
      <c r="E65" s="74">
        <v>3.2</v>
      </c>
      <c r="F65" s="11"/>
    </row>
    <row r="66" spans="1:6" ht="11.25">
      <c r="A66" s="72">
        <f t="shared" si="0"/>
        <v>6</v>
      </c>
      <c r="B66" s="53" t="s">
        <v>52</v>
      </c>
      <c r="C66" s="62" t="s">
        <v>61</v>
      </c>
      <c r="D66" s="12">
        <v>414.2</v>
      </c>
      <c r="E66" s="83" t="s">
        <v>24</v>
      </c>
      <c r="F66" s="62" t="s">
        <v>21</v>
      </c>
    </row>
    <row r="67" spans="1:6" ht="11.25">
      <c r="A67" s="72">
        <f t="shared" si="0"/>
        <v>7</v>
      </c>
      <c r="B67" s="10" t="s">
        <v>53</v>
      </c>
      <c r="C67" s="11" t="s">
        <v>61</v>
      </c>
      <c r="D67" s="12">
        <f>453.1+170.9</f>
        <v>624</v>
      </c>
      <c r="E67" s="74" t="s">
        <v>24</v>
      </c>
      <c r="F67" s="11" t="s">
        <v>21</v>
      </c>
    </row>
    <row r="68" spans="1:6" s="6" customFormat="1" ht="11.25">
      <c r="A68" s="72">
        <f t="shared" si="0"/>
        <v>8</v>
      </c>
      <c r="B68" s="10" t="s">
        <v>52</v>
      </c>
      <c r="C68" s="55" t="s">
        <v>61</v>
      </c>
      <c r="D68" s="12">
        <v>69.3</v>
      </c>
      <c r="E68" s="84" t="s">
        <v>24</v>
      </c>
      <c r="F68" s="11" t="s">
        <v>21</v>
      </c>
    </row>
    <row r="69" spans="1:6" ht="11.25">
      <c r="A69" s="72">
        <f t="shared" si="0"/>
        <v>9</v>
      </c>
      <c r="B69" s="10" t="s">
        <v>54</v>
      </c>
      <c r="C69" s="55" t="s">
        <v>61</v>
      </c>
      <c r="D69" s="12">
        <v>180.4</v>
      </c>
      <c r="E69" s="84" t="s">
        <v>24</v>
      </c>
      <c r="F69" s="11" t="s">
        <v>21</v>
      </c>
    </row>
    <row r="70" spans="1:6" ht="11.25">
      <c r="A70" s="72">
        <f t="shared" si="0"/>
        <v>10</v>
      </c>
      <c r="B70" s="10" t="s">
        <v>55</v>
      </c>
      <c r="C70" s="55" t="s">
        <v>39</v>
      </c>
      <c r="D70" s="12">
        <v>6.5</v>
      </c>
      <c r="E70" s="84" t="s">
        <v>24</v>
      </c>
      <c r="F70" s="11"/>
    </row>
    <row r="71" spans="1:6" ht="23.25" customHeight="1">
      <c r="A71" s="72">
        <f t="shared" si="0"/>
        <v>11</v>
      </c>
      <c r="B71" s="10" t="s">
        <v>56</v>
      </c>
      <c r="C71" s="55" t="s">
        <v>39</v>
      </c>
      <c r="D71" s="12">
        <v>11.9</v>
      </c>
      <c r="E71" s="84" t="s">
        <v>24</v>
      </c>
      <c r="F71" s="11" t="s">
        <v>68</v>
      </c>
    </row>
    <row r="72" spans="1:6" ht="21" customHeight="1">
      <c r="A72" s="72">
        <f t="shared" si="0"/>
        <v>12</v>
      </c>
      <c r="B72" s="10" t="s">
        <v>60</v>
      </c>
      <c r="C72" s="55" t="s">
        <v>34</v>
      </c>
      <c r="D72" s="12">
        <v>53.3</v>
      </c>
      <c r="E72" s="84" t="s">
        <v>24</v>
      </c>
      <c r="F72" s="11" t="s">
        <v>68</v>
      </c>
    </row>
    <row r="73" spans="1:6" ht="12" customHeight="1">
      <c r="A73" s="72">
        <f t="shared" si="0"/>
        <v>13</v>
      </c>
      <c r="B73" s="10" t="s">
        <v>70</v>
      </c>
      <c r="C73" s="29" t="s">
        <v>69</v>
      </c>
      <c r="D73" s="90" t="s">
        <v>24</v>
      </c>
      <c r="E73" s="84"/>
      <c r="F73" s="11"/>
    </row>
    <row r="74" spans="1:6" ht="12.75" customHeight="1">
      <c r="A74" s="55"/>
      <c r="B74" s="29" t="s">
        <v>29</v>
      </c>
      <c r="C74" s="11"/>
      <c r="D74" s="50">
        <f>SUM(D61:D73)</f>
        <v>1977.8000000000002</v>
      </c>
      <c r="E74" s="74"/>
      <c r="F74" s="9"/>
    </row>
    <row r="75" spans="1:6" ht="11.25">
      <c r="A75" s="67"/>
      <c r="B75" s="23" t="s">
        <v>29</v>
      </c>
      <c r="C75" s="86"/>
      <c r="D75" s="87">
        <f>D22+D34+D46+D56+D74</f>
        <v>7399.3</v>
      </c>
      <c r="E75" s="87"/>
      <c r="F75" s="25"/>
    </row>
    <row r="76" spans="1:6" ht="11.25">
      <c r="A76" s="67"/>
      <c r="B76" s="23"/>
      <c r="C76" s="86"/>
      <c r="D76" s="87"/>
      <c r="E76" s="87"/>
      <c r="F76" s="25"/>
    </row>
    <row r="77" spans="2:6" ht="11.25">
      <c r="B77" s="95"/>
      <c r="C77" s="95"/>
      <c r="D77" s="19"/>
      <c r="E77" s="1"/>
      <c r="F77" s="20"/>
    </row>
  </sheetData>
  <sheetProtection/>
  <mergeCells count="13">
    <mergeCell ref="B77:C77"/>
    <mergeCell ref="B8:F8"/>
    <mergeCell ref="B9:F9"/>
    <mergeCell ref="B10:F10"/>
    <mergeCell ref="B11:F11"/>
    <mergeCell ref="A30:A33"/>
    <mergeCell ref="B30:B33"/>
    <mergeCell ref="B7:F7"/>
    <mergeCell ref="B1:F1"/>
    <mergeCell ref="B2:F2"/>
    <mergeCell ref="B3:F3"/>
    <mergeCell ref="B4:F4"/>
    <mergeCell ref="B6:F6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2023-11-08T04:04:47Z</dcterms:modified>
  <cp:category/>
  <cp:version/>
  <cp:contentType/>
  <cp:contentStatus/>
</cp:coreProperties>
</file>